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E4" authorId="0">
      <text>
        <r>
          <rPr>
            <sz val="9"/>
            <rFont val="Tahoma"/>
            <family val="2"/>
          </rPr>
          <t xml:space="preserve">7.RO
</t>
        </r>
      </text>
    </comment>
    <comment ref="G4" authorId="0">
      <text>
        <r>
          <rPr>
            <sz val="9"/>
            <rFont val="Tahoma"/>
            <family val="2"/>
          </rPr>
          <t xml:space="preserve">RM 30.11.2021 ZM 16.12.2022
</t>
        </r>
      </text>
    </comment>
  </commentList>
</comments>
</file>

<file path=xl/sharedStrings.xml><?xml version="1.0" encoding="utf-8"?>
<sst xmlns="http://schemas.openxmlformats.org/spreadsheetml/2006/main" count="88" uniqueCount="77">
  <si>
    <t>Základní umělecké školy</t>
  </si>
  <si>
    <t>Sportovní zařízení v majetku obce</t>
  </si>
  <si>
    <t>Bezpečnost a veřejný pořádek</t>
  </si>
  <si>
    <t>Převod zůstatků z min.let</t>
  </si>
  <si>
    <t>Splátky úvěrů</t>
  </si>
  <si>
    <t>PŘÍJMY CELKEM</t>
  </si>
  <si>
    <t>VÝDAJE CELKEM</t>
  </si>
  <si>
    <t>Finanční operace</t>
  </si>
  <si>
    <t>ZŠ Komenského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</si>
  <si>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</si>
  <si>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</si>
  <si>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</si>
  <si>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</si>
  <si>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</si>
  <si>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</si>
  <si>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</si>
  <si>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</si>
  <si>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</si>
  <si>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</si>
  <si>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</si>
  <si>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</si>
  <si>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</si>
  <si>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</si>
  <si>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</si>
  <si>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</si>
  <si>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</si>
  <si>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</si>
  <si>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</si>
  <si>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</si>
  <si>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</si>
  <si>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</si>
  <si>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</si>
  <si>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</si>
  <si>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</si>
  <si>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</si>
  <si>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</si>
  <si>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</si>
  <si>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</si>
  <si>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</si>
  <si>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</si>
  <si>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</si>
  <si>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</si>
  <si>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</si>
  <si>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</si>
  <si>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</si>
  <si>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</si>
  <si>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</si>
  <si>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</si>
  <si>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</si>
  <si>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</si>
  <si>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</si>
  <si>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</si>
  <si>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</si>
  <si>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</si>
  <si>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ZŚ Nádražní</t>
  </si>
  <si>
    <t>SPOZaM</t>
  </si>
  <si>
    <t>CVČ</t>
  </si>
  <si>
    <t>org.třídění RS - ORJ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</si>
  <si>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</si>
  <si>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</si>
  <si>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</si>
  <si>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</si>
  <si>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</si>
  <si>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</si>
  <si>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</si>
  <si>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</si>
  <si>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</si>
  <si>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</si>
  <si>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35xx</t>
  </si>
  <si>
    <t>Zdravotnictví</t>
  </si>
  <si>
    <t>návrh rozpočtu 2021</t>
  </si>
  <si>
    <t>přijaté transfery (mimo 4112)</t>
  </si>
  <si>
    <t>212 MŠ Na Sídlišti</t>
  </si>
  <si>
    <t>214 MŚ Školní</t>
  </si>
  <si>
    <t>očekávaná skutečnost 2021</t>
  </si>
  <si>
    <t>Celková bilance rozpočtu města Hustopeče na rok 2022 (v tis.Kč)</t>
  </si>
  <si>
    <t xml:space="preserve"> rozpočet 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</si>
</sst>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</numFmts>
  <fonts count="5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i/>
      <sz val="10"/>
      <name val="Arial CE"/>
      <family val="0"/>
    </font>
    <font>
      <b/>
      <sz val="7"/>
      <name val="Arial CE"/>
      <family val="0"/>
    </font>
    <font>
      <sz val="9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38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39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40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45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46" fillId="0" borderId="15" applyNumberFormat="0" applyFill="0" applyAlignment="0" applyProtection="0"/>
    <xf numFmtId="0" fontId="18" fillId="0" borderId="16" applyNumberFormat="0" applyFill="0" applyAlignment="0" applyProtection="0"/>
    <xf numFmtId="0" fontId="47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49" fillId="47" borderId="17" applyNumberFormat="0" applyAlignment="0" applyProtection="0"/>
    <xf numFmtId="0" fontId="50" fillId="48" borderId="17" applyNumberFormat="0" applyAlignment="0" applyProtection="0"/>
    <xf numFmtId="0" fontId="51" fillId="48" borderId="18" applyNumberFormat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120" applyFont="1" applyBorder="1">
      <alignment/>
      <protection/>
    </xf>
    <xf numFmtId="3" fontId="24" fillId="0" borderId="0" xfId="120" applyNumberFormat="1" applyFont="1" applyFill="1" applyBorder="1">
      <alignment/>
      <protection/>
    </xf>
    <xf numFmtId="0" fontId="0" fillId="0" borderId="19" xfId="0" applyFont="1" applyBorder="1" applyAlignment="1">
      <alignment horizontal="left" wrapText="1" inden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 indent="1"/>
    </xf>
    <xf numFmtId="3" fontId="0" fillId="0" borderId="0" xfId="0" applyNumberFormat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120" applyFont="1" applyFill="1" applyBorder="1" applyAlignment="1">
      <alignment horizontal="center" vertical="center" wrapText="1"/>
      <protection/>
    </xf>
    <xf numFmtId="0" fontId="24" fillId="0" borderId="0" xfId="120" applyFont="1" applyFill="1" applyBorder="1">
      <alignment/>
      <protection/>
    </xf>
    <xf numFmtId="0" fontId="29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0" fontId="0" fillId="5" borderId="19" xfId="0" applyFont="1" applyFill="1" applyBorder="1" applyAlignment="1">
      <alignment horizontal="center"/>
    </xf>
    <xf numFmtId="0" fontId="22" fillId="5" borderId="19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left" wrapText="1" indent="1"/>
    </xf>
    <xf numFmtId="3" fontId="0" fillId="0" borderId="0" xfId="0" applyNumberFormat="1" applyFont="1" applyBorder="1" applyAlignment="1">
      <alignment horizontal="right"/>
    </xf>
    <xf numFmtId="0" fontId="27" fillId="0" borderId="19" xfId="0" applyFont="1" applyFill="1" applyBorder="1" applyAlignment="1">
      <alignment horizontal="center" vertical="center" wrapText="1"/>
    </xf>
    <xf numFmtId="3" fontId="29" fillId="15" borderId="19" xfId="0" applyNumberFormat="1" applyFont="1" applyFill="1" applyBorder="1" applyAlignment="1">
      <alignment horizontal="center" vertical="center" wrapText="1"/>
    </xf>
    <xf numFmtId="3" fontId="22" fillId="15" borderId="19" xfId="0" applyNumberFormat="1" applyFont="1" applyFill="1" applyBorder="1" applyAlignment="1">
      <alignment/>
    </xf>
    <xf numFmtId="3" fontId="0" fillId="15" borderId="19" xfId="0" applyNumberFormat="1" applyFill="1" applyBorder="1" applyAlignment="1">
      <alignment/>
    </xf>
    <xf numFmtId="3" fontId="26" fillId="15" borderId="19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3" fontId="29" fillId="24" borderId="19" xfId="0" applyNumberFormat="1" applyFont="1" applyFill="1" applyBorder="1" applyAlignment="1">
      <alignment horizontal="center" vertical="center" wrapText="1"/>
    </xf>
    <xf numFmtId="3" fontId="26" fillId="24" borderId="19" xfId="0" applyNumberFormat="1" applyFont="1" applyFill="1" applyBorder="1" applyAlignment="1">
      <alignment/>
    </xf>
    <xf numFmtId="3" fontId="29" fillId="15" borderId="20" xfId="0" applyNumberFormat="1" applyFont="1" applyFill="1" applyBorder="1" applyAlignment="1">
      <alignment horizontal="center" vertical="center" wrapText="1"/>
    </xf>
    <xf numFmtId="3" fontId="0" fillId="24" borderId="19" xfId="0" applyNumberFormat="1" applyFill="1" applyBorder="1" applyAlignment="1">
      <alignment/>
    </xf>
    <xf numFmtId="3" fontId="22" fillId="24" borderId="19" xfId="0" applyNumberFormat="1" applyFont="1" applyFill="1" applyBorder="1" applyAlignment="1">
      <alignment/>
    </xf>
    <xf numFmtId="0" fontId="22" fillId="24" borderId="19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left" wrapText="1" indent="1"/>
    </xf>
    <xf numFmtId="0" fontId="22" fillId="0" borderId="0" xfId="0" applyFont="1" applyFill="1" applyBorder="1" applyAlignment="1">
      <alignment horizontal="left" vertical="center" wrapText="1"/>
    </xf>
    <xf numFmtId="0" fontId="28" fillId="24" borderId="21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tabSelected="1" zoomScale="106" zoomScaleNormal="106" zoomScalePageLayoutView="0" workbookViewId="0" topLeftCell="A1">
      <selection activeCell="M8" sqref="M8"/>
    </sheetView>
  </sheetViews>
  <sheetFormatPr defaultColWidth="9.00390625" defaultRowHeight="12.75"/>
  <cols>
    <col min="1" max="1" width="13.00390625" style="0" customWidth="1"/>
    <col min="2" max="2" width="9.75390625" style="0" customWidth="1"/>
    <col min="3" max="3" width="10.375" style="0" customWidth="1"/>
    <col min="4" max="4" width="56.375" style="0" customWidth="1"/>
    <col min="5" max="6" width="10.875" style="0" customWidth="1"/>
    <col min="7" max="7" width="12.875" style="0" customWidth="1"/>
    <col min="9" max="9" width="8.75390625" style="0" customWidth="1"/>
  </cols>
  <sheetData>
    <row r="1" spans="1:6" ht="12.75" customHeight="1">
      <c r="A1" s="9"/>
      <c r="B1" s="9"/>
      <c r="C1" s="9"/>
      <c r="D1" s="12"/>
      <c r="E1" s="41" t="s">
        <v>67</v>
      </c>
      <c r="F1" s="41"/>
    </row>
    <row r="2" spans="1:7" ht="18">
      <c r="A2" s="51" t="s">
        <v>75</v>
      </c>
      <c r="B2" s="52"/>
      <c r="C2" s="52"/>
      <c r="D2" s="52"/>
      <c r="E2" s="52"/>
      <c r="F2" s="52"/>
      <c r="G2" s="52"/>
    </row>
    <row r="3" spans="1:6" ht="12.75" customHeight="1">
      <c r="A3" s="9"/>
      <c r="B3" s="9"/>
      <c r="C3" s="9"/>
      <c r="D3" s="12"/>
      <c r="E3" s="13"/>
      <c r="F3" s="13"/>
    </row>
    <row r="4" spans="1:7" ht="38.25">
      <c r="A4" s="28" t="s">
        <v>21</v>
      </c>
      <c r="B4" s="28" t="s">
        <v>12</v>
      </c>
      <c r="C4" s="28" t="s">
        <v>57</v>
      </c>
      <c r="D4" s="28" t="s">
        <v>35</v>
      </c>
      <c r="E4" s="37" t="s">
        <v>70</v>
      </c>
      <c r="F4" s="44" t="s">
        <v>74</v>
      </c>
      <c r="G4" s="42" t="s">
        <v>76</v>
      </c>
    </row>
    <row r="5" spans="1:7" ht="12.75" customHeight="1">
      <c r="A5" s="30"/>
      <c r="B5" s="30" t="s">
        <v>13</v>
      </c>
      <c r="C5" s="30"/>
      <c r="D5" s="31" t="s">
        <v>14</v>
      </c>
      <c r="E5" s="38">
        <v>123000</v>
      </c>
      <c r="F5" s="38">
        <v>123000</v>
      </c>
      <c r="G5" s="46">
        <v>120000</v>
      </c>
    </row>
    <row r="6" spans="1:7" ht="12.75" customHeight="1">
      <c r="A6" s="30"/>
      <c r="B6" s="30" t="s">
        <v>15</v>
      </c>
      <c r="C6" s="30"/>
      <c r="D6" s="31" t="s">
        <v>18</v>
      </c>
      <c r="E6" s="38">
        <v>38436</v>
      </c>
      <c r="F6" s="38">
        <v>38436</v>
      </c>
      <c r="G6" s="46">
        <v>37174</v>
      </c>
    </row>
    <row r="7" spans="1:7" ht="12.75" customHeight="1">
      <c r="A7" s="7" t="s">
        <v>15</v>
      </c>
      <c r="B7" s="7"/>
      <c r="C7" s="7"/>
      <c r="D7" s="15" t="s">
        <v>28</v>
      </c>
      <c r="E7" s="39">
        <v>11420</v>
      </c>
      <c r="F7" s="39">
        <v>11420</v>
      </c>
      <c r="G7" s="45">
        <f>80+30+1600+9000</f>
        <v>10710</v>
      </c>
    </row>
    <row r="8" spans="1:7" ht="12.75" customHeight="1">
      <c r="A8" s="7">
        <v>3111</v>
      </c>
      <c r="B8" s="7">
        <v>2122</v>
      </c>
      <c r="C8" s="7"/>
      <c r="D8" s="15" t="s">
        <v>63</v>
      </c>
      <c r="E8" s="39">
        <v>300</v>
      </c>
      <c r="F8" s="39">
        <v>300</v>
      </c>
      <c r="G8" s="45">
        <v>330</v>
      </c>
    </row>
    <row r="9" spans="1:7" ht="12.75" customHeight="1">
      <c r="A9" s="7">
        <v>3111</v>
      </c>
      <c r="B9" s="7">
        <v>2122</v>
      </c>
      <c r="C9" s="7"/>
      <c r="D9" s="15" t="s">
        <v>64</v>
      </c>
      <c r="E9" s="39">
        <v>364</v>
      </c>
      <c r="F9" s="39">
        <v>364</v>
      </c>
      <c r="G9" s="45">
        <v>364</v>
      </c>
    </row>
    <row r="10" spans="1:7" ht="12.75" customHeight="1">
      <c r="A10" s="7">
        <v>3113</v>
      </c>
      <c r="B10" s="7">
        <v>2122</v>
      </c>
      <c r="C10" s="7"/>
      <c r="D10" s="15" t="s">
        <v>65</v>
      </c>
      <c r="E10" s="39">
        <v>1270</v>
      </c>
      <c r="F10" s="39">
        <v>1270</v>
      </c>
      <c r="G10" s="45">
        <v>1296</v>
      </c>
    </row>
    <row r="11" spans="1:7" ht="12.75" customHeight="1">
      <c r="A11" s="7">
        <v>3112</v>
      </c>
      <c r="B11" s="7">
        <v>2122</v>
      </c>
      <c r="C11" s="7"/>
      <c r="D11" s="15" t="s">
        <v>66</v>
      </c>
      <c r="E11" s="39">
        <v>355</v>
      </c>
      <c r="F11" s="39">
        <v>355</v>
      </c>
      <c r="G11" s="45">
        <v>406</v>
      </c>
    </row>
    <row r="12" spans="1:7" ht="12.75" customHeight="1">
      <c r="A12" s="7" t="s">
        <v>22</v>
      </c>
      <c r="B12" s="7"/>
      <c r="C12" s="7"/>
      <c r="D12" s="15" t="s">
        <v>29</v>
      </c>
      <c r="E12" s="39">
        <v>8860</v>
      </c>
      <c r="F12" s="39">
        <v>8860</v>
      </c>
      <c r="G12" s="45">
        <f>10+8000+10</f>
        <v>8020</v>
      </c>
    </row>
    <row r="13" spans="1:7" ht="12.75" customHeight="1">
      <c r="A13" s="7">
        <v>3412</v>
      </c>
      <c r="B13" s="7">
        <v>2122</v>
      </c>
      <c r="C13" s="7"/>
      <c r="D13" s="4" t="s">
        <v>1</v>
      </c>
      <c r="E13" s="39">
        <v>1889</v>
      </c>
      <c r="F13" s="39">
        <v>1889</v>
      </c>
      <c r="G13" s="45">
        <v>2068</v>
      </c>
    </row>
    <row r="14" spans="1:7" ht="12.75" customHeight="1">
      <c r="A14" s="7">
        <v>3421</v>
      </c>
      <c r="B14" s="7">
        <v>2122</v>
      </c>
      <c r="C14" s="7"/>
      <c r="D14" s="4" t="s">
        <v>11</v>
      </c>
      <c r="E14" s="39">
        <v>835</v>
      </c>
      <c r="F14" s="39">
        <v>835</v>
      </c>
      <c r="G14" s="45">
        <v>872</v>
      </c>
    </row>
    <row r="15" spans="1:7" ht="12.75" customHeight="1">
      <c r="A15" s="7" t="s">
        <v>24</v>
      </c>
      <c r="B15" s="7"/>
      <c r="C15" s="7"/>
      <c r="D15" s="4" t="s">
        <v>30</v>
      </c>
      <c r="E15" s="39">
        <v>7812</v>
      </c>
      <c r="F15" s="39">
        <v>7812</v>
      </c>
      <c r="G15" s="45">
        <f>2048+3100+500+2000</f>
        <v>7648</v>
      </c>
    </row>
    <row r="16" spans="1:7" ht="12.75" customHeight="1">
      <c r="A16" s="7" t="s">
        <v>25</v>
      </c>
      <c r="B16" s="7"/>
      <c r="C16" s="7"/>
      <c r="D16" s="15" t="s">
        <v>31</v>
      </c>
      <c r="E16" s="39">
        <v>980</v>
      </c>
      <c r="F16" s="39">
        <v>980</v>
      </c>
      <c r="G16" s="45">
        <f>500+50+50</f>
        <v>600</v>
      </c>
    </row>
    <row r="17" spans="1:7" ht="12.75" customHeight="1">
      <c r="A17" s="7" t="s">
        <v>17</v>
      </c>
      <c r="B17" s="7"/>
      <c r="C17" s="7"/>
      <c r="D17" s="15" t="s">
        <v>32</v>
      </c>
      <c r="E17" s="39">
        <v>4121</v>
      </c>
      <c r="F17" s="39">
        <v>4121</v>
      </c>
      <c r="G17" s="45">
        <f>4700</f>
        <v>4700</v>
      </c>
    </row>
    <row r="18" spans="1:7" ht="12.75" customHeight="1">
      <c r="A18" s="7" t="s">
        <v>26</v>
      </c>
      <c r="B18" s="7"/>
      <c r="C18" s="7"/>
      <c r="D18" s="15" t="s">
        <v>33</v>
      </c>
      <c r="E18" s="39">
        <v>150</v>
      </c>
      <c r="F18" s="39">
        <v>150</v>
      </c>
      <c r="G18" s="45">
        <v>100</v>
      </c>
    </row>
    <row r="19" spans="1:7" ht="12.75" customHeight="1">
      <c r="A19" s="7" t="s">
        <v>27</v>
      </c>
      <c r="B19" s="7"/>
      <c r="C19" s="7"/>
      <c r="D19" s="15" t="s">
        <v>34</v>
      </c>
      <c r="E19" s="39">
        <v>80</v>
      </c>
      <c r="F19" s="39">
        <v>80</v>
      </c>
      <c r="G19" s="45">
        <v>60</v>
      </c>
    </row>
    <row r="20" spans="1:7" ht="12.75" customHeight="1">
      <c r="A20" s="32"/>
      <c r="B20" s="33" t="s">
        <v>16</v>
      </c>
      <c r="C20" s="33"/>
      <c r="D20" s="34" t="s">
        <v>19</v>
      </c>
      <c r="E20" s="38">
        <v>256</v>
      </c>
      <c r="F20" s="38">
        <v>256</v>
      </c>
      <c r="G20" s="46">
        <v>0</v>
      </c>
    </row>
    <row r="21" spans="1:7" ht="12.75" customHeight="1">
      <c r="A21" s="32"/>
      <c r="B21" s="33" t="s">
        <v>17</v>
      </c>
      <c r="C21" s="33"/>
      <c r="D21" s="34" t="s">
        <v>20</v>
      </c>
      <c r="E21" s="38">
        <v>104263</v>
      </c>
      <c r="F21" s="38">
        <v>104263</v>
      </c>
      <c r="G21" s="46">
        <v>30444</v>
      </c>
    </row>
    <row r="22" spans="1:7" ht="12.75" customHeight="1">
      <c r="A22" s="7"/>
      <c r="B22" s="29">
        <v>4112</v>
      </c>
      <c r="C22" s="29"/>
      <c r="D22" s="15" t="s">
        <v>36</v>
      </c>
      <c r="E22" s="39">
        <v>30358</v>
      </c>
      <c r="F22" s="39">
        <v>30358</v>
      </c>
      <c r="G22" s="45">
        <v>30444</v>
      </c>
    </row>
    <row r="23" spans="1:7" ht="12.75" customHeight="1">
      <c r="A23" s="7"/>
      <c r="B23" s="29" t="s">
        <v>17</v>
      </c>
      <c r="C23" s="29"/>
      <c r="D23" s="15" t="s">
        <v>71</v>
      </c>
      <c r="E23" s="39">
        <v>73905</v>
      </c>
      <c r="F23" s="39">
        <f>F21-F22</f>
        <v>73905</v>
      </c>
      <c r="G23" s="45">
        <v>0</v>
      </c>
    </row>
    <row r="24" spans="1:7" ht="12.75" customHeight="1">
      <c r="A24" s="7"/>
      <c r="B24" s="29"/>
      <c r="C24" s="29"/>
      <c r="D24" s="15"/>
      <c r="E24" s="39"/>
      <c r="F24" s="39"/>
      <c r="G24" s="45"/>
    </row>
    <row r="25" spans="1:7" ht="15.75">
      <c r="A25" s="47"/>
      <c r="B25" s="48"/>
      <c r="C25" s="48"/>
      <c r="D25" s="49" t="s">
        <v>5</v>
      </c>
      <c r="E25" s="40">
        <f>E21+E20+E6+E5</f>
        <v>265955</v>
      </c>
      <c r="F25" s="40">
        <f>F21+F20+F6+F5</f>
        <v>265955</v>
      </c>
      <c r="G25" s="43">
        <f>G5+G6+G20+G21</f>
        <v>187618</v>
      </c>
    </row>
    <row r="26" spans="1:7" ht="15.75">
      <c r="A26" s="7" t="s">
        <v>37</v>
      </c>
      <c r="B26" s="29"/>
      <c r="C26" s="29"/>
      <c r="D26" s="15" t="s">
        <v>46</v>
      </c>
      <c r="E26" s="40"/>
      <c r="F26" s="40"/>
      <c r="G26" s="45">
        <v>100</v>
      </c>
    </row>
    <row r="27" spans="1:7" ht="12.75" customHeight="1">
      <c r="A27" s="7" t="s">
        <v>38</v>
      </c>
      <c r="B27" s="7"/>
      <c r="C27" s="7"/>
      <c r="D27" s="15" t="s">
        <v>47</v>
      </c>
      <c r="E27" s="39">
        <v>32295</v>
      </c>
      <c r="F27" s="39">
        <v>32295</v>
      </c>
      <c r="G27" s="45">
        <f>1710+600+10000</f>
        <v>12310</v>
      </c>
    </row>
    <row r="28" spans="1:7" ht="12.75" customHeight="1">
      <c r="A28" s="7" t="s">
        <v>39</v>
      </c>
      <c r="B28" s="7"/>
      <c r="C28" s="7"/>
      <c r="D28" s="15" t="s">
        <v>48</v>
      </c>
      <c r="E28" s="39">
        <v>5600</v>
      </c>
      <c r="F28" s="39">
        <v>5600</v>
      </c>
      <c r="G28" s="45">
        <f>100+100+200</f>
        <v>400</v>
      </c>
    </row>
    <row r="29" spans="1:7" ht="12.75" customHeight="1">
      <c r="A29" s="7">
        <v>3111</v>
      </c>
      <c r="B29" s="36" t="s">
        <v>60</v>
      </c>
      <c r="C29" s="14"/>
      <c r="D29" s="15" t="s">
        <v>9</v>
      </c>
      <c r="E29" s="39">
        <v>10036</v>
      </c>
      <c r="F29" s="39">
        <v>10036</v>
      </c>
      <c r="G29" s="45"/>
    </row>
    <row r="30" spans="1:7" ht="12.75" customHeight="1">
      <c r="A30" s="7">
        <v>3111</v>
      </c>
      <c r="B30" s="7">
        <v>5331</v>
      </c>
      <c r="C30" s="7"/>
      <c r="D30" s="15" t="s">
        <v>72</v>
      </c>
      <c r="E30" s="39">
        <v>1617</v>
      </c>
      <c r="F30" s="39">
        <v>1617</v>
      </c>
      <c r="G30" s="45">
        <v>1759</v>
      </c>
    </row>
    <row r="31" spans="1:7" ht="12.75" customHeight="1">
      <c r="A31" s="7">
        <v>3111</v>
      </c>
      <c r="B31" s="7">
        <v>5331</v>
      </c>
      <c r="C31" s="7"/>
      <c r="D31" s="15" t="s">
        <v>73</v>
      </c>
      <c r="E31" s="39">
        <v>1333</v>
      </c>
      <c r="F31" s="39">
        <v>1333</v>
      </c>
      <c r="G31" s="45">
        <v>1493</v>
      </c>
    </row>
    <row r="32" spans="1:7" ht="12.75" customHeight="1">
      <c r="A32" s="7">
        <v>3113</v>
      </c>
      <c r="B32" s="36" t="s">
        <v>60</v>
      </c>
      <c r="C32" s="7"/>
      <c r="D32" s="15" t="s">
        <v>10</v>
      </c>
      <c r="E32" s="39">
        <v>13218</v>
      </c>
      <c r="F32" s="39">
        <v>13218</v>
      </c>
      <c r="G32" s="45"/>
    </row>
    <row r="33" spans="1:7" ht="12.75" customHeight="1">
      <c r="A33" s="7">
        <v>3113</v>
      </c>
      <c r="B33" s="7">
        <v>5331</v>
      </c>
      <c r="C33" s="7"/>
      <c r="D33" s="15" t="s">
        <v>8</v>
      </c>
      <c r="E33" s="39">
        <v>5924</v>
      </c>
      <c r="F33" s="39">
        <v>5924</v>
      </c>
      <c r="G33" s="45">
        <v>6180</v>
      </c>
    </row>
    <row r="34" spans="1:7" ht="12.75" customHeight="1">
      <c r="A34" s="7">
        <v>3113</v>
      </c>
      <c r="B34" s="7">
        <v>5331</v>
      </c>
      <c r="C34" s="7"/>
      <c r="D34" s="15" t="s">
        <v>54</v>
      </c>
      <c r="E34" s="39">
        <v>2535</v>
      </c>
      <c r="F34" s="39">
        <v>2535</v>
      </c>
      <c r="G34" s="45">
        <v>2823</v>
      </c>
    </row>
    <row r="35" spans="1:7" ht="12.75" customHeight="1">
      <c r="A35" s="7">
        <v>3231</v>
      </c>
      <c r="B35" s="7"/>
      <c r="C35" s="7"/>
      <c r="D35" s="15" t="s">
        <v>0</v>
      </c>
      <c r="E35" s="39">
        <v>280</v>
      </c>
      <c r="F35" s="39">
        <v>280</v>
      </c>
      <c r="G35" s="45">
        <v>100</v>
      </c>
    </row>
    <row r="36" spans="1:7" ht="12.75" customHeight="1">
      <c r="A36" s="7" t="s">
        <v>22</v>
      </c>
      <c r="B36" s="7"/>
      <c r="C36" s="7"/>
      <c r="D36" s="15" t="s">
        <v>29</v>
      </c>
      <c r="E36" s="39">
        <v>31902</v>
      </c>
      <c r="F36" s="39">
        <v>31902</v>
      </c>
      <c r="G36" s="45">
        <f>3100+550+400+19000+150+400+2000+16000</f>
        <v>41600</v>
      </c>
    </row>
    <row r="37" spans="1:7" ht="12.75" customHeight="1">
      <c r="A37" s="7" t="s">
        <v>23</v>
      </c>
      <c r="B37" s="36" t="s">
        <v>60</v>
      </c>
      <c r="C37" s="7"/>
      <c r="D37" s="15" t="s">
        <v>49</v>
      </c>
      <c r="E37" s="39">
        <f>3182+172</f>
        <v>3354</v>
      </c>
      <c r="F37" s="39">
        <f>3182+172</f>
        <v>3354</v>
      </c>
      <c r="G37" s="45">
        <f>1000+500</f>
        <v>1500</v>
      </c>
    </row>
    <row r="38" spans="1:7" ht="12.75" customHeight="1">
      <c r="A38" s="7">
        <v>3412</v>
      </c>
      <c r="B38" s="7">
        <v>5331</v>
      </c>
      <c r="C38" s="7"/>
      <c r="D38" s="15" t="s">
        <v>55</v>
      </c>
      <c r="E38" s="39">
        <v>9793</v>
      </c>
      <c r="F38" s="39">
        <v>9793</v>
      </c>
      <c r="G38" s="45">
        <f>6253+531</f>
        <v>6784</v>
      </c>
    </row>
    <row r="39" spans="1:7" ht="12.75" customHeight="1">
      <c r="A39" s="7">
        <v>3421</v>
      </c>
      <c r="B39" s="7">
        <v>5331</v>
      </c>
      <c r="C39" s="7"/>
      <c r="D39" s="15" t="s">
        <v>56</v>
      </c>
      <c r="E39" s="39">
        <v>2506</v>
      </c>
      <c r="F39" s="39">
        <v>2506</v>
      </c>
      <c r="G39" s="45">
        <v>2460</v>
      </c>
    </row>
    <row r="40" spans="1:7" ht="12.75" customHeight="1">
      <c r="A40" s="7"/>
      <c r="B40" s="7"/>
      <c r="C40" s="7">
        <v>204</v>
      </c>
      <c r="D40" s="15" t="s">
        <v>58</v>
      </c>
      <c r="E40" s="39">
        <v>13425</v>
      </c>
      <c r="F40" s="39">
        <v>13425</v>
      </c>
      <c r="G40" s="45">
        <v>3000</v>
      </c>
    </row>
    <row r="41" spans="1:7" ht="12.75" customHeight="1">
      <c r="A41" s="7" t="s">
        <v>68</v>
      </c>
      <c r="B41" s="7"/>
      <c r="C41" s="7"/>
      <c r="D41" s="15" t="s">
        <v>69</v>
      </c>
      <c r="E41" s="39">
        <v>0</v>
      </c>
      <c r="F41" s="39">
        <v>0</v>
      </c>
      <c r="G41" s="45">
        <v>0</v>
      </c>
    </row>
    <row r="42" spans="1:7" ht="12.75" customHeight="1">
      <c r="A42" s="7" t="s">
        <v>24</v>
      </c>
      <c r="B42" s="7"/>
      <c r="C42" s="7"/>
      <c r="D42" s="15" t="s">
        <v>30</v>
      </c>
      <c r="E42" s="39">
        <v>40255</v>
      </c>
      <c r="F42" s="39">
        <v>40255</v>
      </c>
      <c r="G42" s="45">
        <f>100+100+500+2500+120+700+8662+3000+1452+991+800+500+1500+2000</f>
        <v>22925</v>
      </c>
    </row>
    <row r="43" spans="1:7" ht="12.75" customHeight="1">
      <c r="A43" s="7" t="s">
        <v>25</v>
      </c>
      <c r="B43" s="7"/>
      <c r="C43" s="7"/>
      <c r="D43" s="15" t="s">
        <v>31</v>
      </c>
      <c r="E43" s="39">
        <v>11193</v>
      </c>
      <c r="F43" s="39">
        <v>11193</v>
      </c>
      <c r="G43" s="45">
        <f>6570+1732+600</f>
        <v>8902</v>
      </c>
    </row>
    <row r="44" spans="1:7" ht="25.5">
      <c r="A44" s="7" t="s">
        <v>40</v>
      </c>
      <c r="B44" s="7"/>
      <c r="C44" s="7"/>
      <c r="D44" s="15" t="s">
        <v>50</v>
      </c>
      <c r="E44" s="39">
        <v>14321</v>
      </c>
      <c r="F44" s="39">
        <v>14321</v>
      </c>
      <c r="G44" s="45">
        <f>8119+310+10</f>
        <v>8439</v>
      </c>
    </row>
    <row r="45" spans="1:7" ht="12.75" customHeight="1">
      <c r="A45" s="7" t="s">
        <v>41</v>
      </c>
      <c r="B45" s="7"/>
      <c r="C45" s="7"/>
      <c r="D45" s="15" t="s">
        <v>51</v>
      </c>
      <c r="E45" s="39">
        <v>700</v>
      </c>
      <c r="F45" s="39">
        <v>700</v>
      </c>
      <c r="G45" s="45">
        <f>200</f>
        <v>200</v>
      </c>
    </row>
    <row r="46" spans="1:7" ht="12.75" customHeight="1">
      <c r="A46" s="7" t="s">
        <v>42</v>
      </c>
      <c r="B46" s="7"/>
      <c r="C46" s="7"/>
      <c r="D46" s="15" t="s">
        <v>2</v>
      </c>
      <c r="E46" s="39">
        <v>4057</v>
      </c>
      <c r="F46" s="39">
        <v>4057</v>
      </c>
      <c r="G46" s="45">
        <f>4364</f>
        <v>4364</v>
      </c>
    </row>
    <row r="47" spans="1:7" ht="12.75" customHeight="1">
      <c r="A47" s="7" t="s">
        <v>43</v>
      </c>
      <c r="B47" s="7"/>
      <c r="C47" s="7"/>
      <c r="D47" s="15" t="s">
        <v>52</v>
      </c>
      <c r="E47" s="39">
        <v>250</v>
      </c>
      <c r="F47" s="39">
        <v>250</v>
      </c>
      <c r="G47" s="45">
        <v>250</v>
      </c>
    </row>
    <row r="48" spans="1:7" ht="12.75" customHeight="1">
      <c r="A48" s="7" t="s">
        <v>44</v>
      </c>
      <c r="B48" s="7"/>
      <c r="C48" s="7"/>
      <c r="D48" s="15" t="s">
        <v>53</v>
      </c>
      <c r="E48" s="39">
        <v>80026</v>
      </c>
      <c r="F48" s="39">
        <v>80026</v>
      </c>
      <c r="G48" s="45">
        <f>5039+4500+69035+1950+350+1000+300</f>
        <v>82174</v>
      </c>
    </row>
    <row r="49" spans="1:7" ht="12.75" customHeight="1">
      <c r="A49" s="7" t="s">
        <v>45</v>
      </c>
      <c r="B49" s="7"/>
      <c r="C49" s="7"/>
      <c r="D49" s="15" t="s">
        <v>7</v>
      </c>
      <c r="E49" s="39">
        <v>5735</v>
      </c>
      <c r="F49" s="39">
        <v>5735</v>
      </c>
      <c r="G49" s="45">
        <f>500+7000</f>
        <v>7500</v>
      </c>
    </row>
    <row r="50" spans="1:17" ht="15.75">
      <c r="A50" s="47"/>
      <c r="B50" s="47"/>
      <c r="C50" s="47"/>
      <c r="D50" s="49" t="s">
        <v>6</v>
      </c>
      <c r="E50" s="40">
        <f>SUM(E27:E49)</f>
        <v>290355</v>
      </c>
      <c r="F50" s="40">
        <f>SUM(F27:F49)</f>
        <v>290355</v>
      </c>
      <c r="G50" s="43">
        <f>SUM(G26:G49)</f>
        <v>215263</v>
      </c>
      <c r="L50" s="9"/>
      <c r="M50" s="12"/>
      <c r="N50" s="11"/>
      <c r="O50" s="6"/>
      <c r="P50" s="6"/>
      <c r="Q50" s="6"/>
    </row>
    <row r="51" spans="1:17" ht="12.75">
      <c r="A51" s="47"/>
      <c r="B51" s="47"/>
      <c r="C51" s="47"/>
      <c r="D51" s="49" t="s">
        <v>61</v>
      </c>
      <c r="E51" s="39">
        <f>E25-E50</f>
        <v>-24400</v>
      </c>
      <c r="F51" s="39">
        <f>F25-F50</f>
        <v>-24400</v>
      </c>
      <c r="G51" s="45">
        <f>G25-G50</f>
        <v>-27645</v>
      </c>
      <c r="L51" s="9"/>
      <c r="M51" s="12"/>
      <c r="N51" s="11"/>
      <c r="O51" s="6"/>
      <c r="P51" s="6"/>
      <c r="Q51" s="6"/>
    </row>
    <row r="52" spans="1:17" ht="12.75" customHeight="1">
      <c r="A52" s="7">
        <v>8115</v>
      </c>
      <c r="B52" s="7"/>
      <c r="C52" s="7"/>
      <c r="D52" s="8" t="s">
        <v>3</v>
      </c>
      <c r="E52" s="39">
        <v>37740</v>
      </c>
      <c r="F52" s="39">
        <v>37740</v>
      </c>
      <c r="G52" s="45">
        <v>27645</v>
      </c>
      <c r="L52" s="6"/>
      <c r="M52" s="6"/>
      <c r="N52" s="6"/>
      <c r="O52" s="6"/>
      <c r="P52" s="6"/>
      <c r="Q52" s="6"/>
    </row>
    <row r="53" spans="1:17" ht="12.75" customHeight="1">
      <c r="A53" s="7">
        <v>8124</v>
      </c>
      <c r="B53" s="7"/>
      <c r="C53" s="7"/>
      <c r="D53" s="8" t="s">
        <v>4</v>
      </c>
      <c r="E53" s="39">
        <v>-7040</v>
      </c>
      <c r="F53" s="39">
        <v>-7040</v>
      </c>
      <c r="G53" s="45">
        <v>-6000</v>
      </c>
      <c r="L53" s="6"/>
      <c r="M53" s="6"/>
      <c r="N53" s="6"/>
      <c r="O53" s="6"/>
      <c r="P53" s="6"/>
      <c r="Q53" s="6"/>
    </row>
    <row r="54" spans="1:17" ht="12.75" customHeight="1">
      <c r="A54" s="7">
        <v>8117</v>
      </c>
      <c r="B54" s="7"/>
      <c r="C54" s="7"/>
      <c r="D54" s="15" t="s">
        <v>59</v>
      </c>
      <c r="E54" s="39">
        <v>-6000</v>
      </c>
      <c r="F54" s="39">
        <v>-6000</v>
      </c>
      <c r="G54" s="45">
        <v>6000</v>
      </c>
      <c r="L54" s="6"/>
      <c r="M54" s="6"/>
      <c r="N54" s="6"/>
      <c r="O54" s="6"/>
      <c r="P54" s="6"/>
      <c r="Q54" s="6"/>
    </row>
    <row r="55" spans="1:17" ht="12.75">
      <c r="A55" s="47"/>
      <c r="B55" s="47"/>
      <c r="C55" s="47"/>
      <c r="D55" s="49" t="s">
        <v>62</v>
      </c>
      <c r="E55" s="39">
        <f>SUM(E52:E54)</f>
        <v>24700</v>
      </c>
      <c r="F55" s="39">
        <v>24700</v>
      </c>
      <c r="G55" s="45">
        <f>SUM(G52:G54)</f>
        <v>27645</v>
      </c>
      <c r="H55" s="1"/>
      <c r="I55" s="1"/>
      <c r="J55" s="1"/>
      <c r="K55" s="1"/>
      <c r="L55" s="6"/>
      <c r="M55" s="6"/>
      <c r="N55" s="6"/>
      <c r="O55" s="6"/>
      <c r="P55" s="6"/>
      <c r="Q55" s="6"/>
    </row>
    <row r="56" spans="1:17" ht="12.75" customHeight="1">
      <c r="A56" s="9"/>
      <c r="B56" s="9"/>
      <c r="C56" s="9"/>
      <c r="D56" s="12"/>
      <c r="E56" s="13"/>
      <c r="F56" s="13"/>
      <c r="H56" s="9"/>
      <c r="I56" s="10"/>
      <c r="J56" s="5"/>
      <c r="K56" s="1"/>
      <c r="L56" s="6"/>
      <c r="M56" s="6"/>
      <c r="N56" s="6"/>
      <c r="O56" s="6"/>
      <c r="P56" s="6"/>
      <c r="Q56" s="6"/>
    </row>
    <row r="57" spans="1:17" ht="12.75" customHeight="1">
      <c r="A57" s="9"/>
      <c r="B57" s="9"/>
      <c r="C57" s="9"/>
      <c r="D57" s="12"/>
      <c r="E57" s="13"/>
      <c r="F57" s="13"/>
      <c r="H57" s="9"/>
      <c r="I57" s="10"/>
      <c r="J57" s="5"/>
      <c r="K57" s="1"/>
      <c r="L57" s="9"/>
      <c r="M57" s="12"/>
      <c r="N57" s="11"/>
      <c r="O57" s="11"/>
      <c r="P57" s="6"/>
      <c r="Q57" s="6"/>
    </row>
    <row r="58" spans="1:17" ht="12.75" customHeight="1">
      <c r="A58" s="9"/>
      <c r="B58" s="9"/>
      <c r="C58" s="9"/>
      <c r="D58" s="12"/>
      <c r="E58" s="13"/>
      <c r="F58" s="13"/>
      <c r="H58" s="9"/>
      <c r="I58" s="12"/>
      <c r="J58" s="35"/>
      <c r="K58" s="1"/>
      <c r="L58" s="9"/>
      <c r="M58" s="12"/>
      <c r="N58" s="11"/>
      <c r="O58" s="11"/>
      <c r="P58" s="6"/>
      <c r="Q58" s="6"/>
    </row>
    <row r="59" spans="1:17" ht="12.75" customHeight="1">
      <c r="A59" s="9"/>
      <c r="B59" s="9"/>
      <c r="C59" s="9"/>
      <c r="D59" s="12"/>
      <c r="E59" s="13"/>
      <c r="F59" s="13"/>
      <c r="H59" s="1"/>
      <c r="I59" s="1"/>
      <c r="J59" s="1"/>
      <c r="K59" s="1"/>
      <c r="L59" s="9"/>
      <c r="M59" s="12"/>
      <c r="N59" s="11"/>
      <c r="O59" s="11"/>
      <c r="P59" s="6"/>
      <c r="Q59" s="6"/>
    </row>
    <row r="60" spans="1:17" ht="12.75" customHeight="1">
      <c r="A60" s="9"/>
      <c r="B60" s="9"/>
      <c r="C60" s="9"/>
      <c r="D60" s="12"/>
      <c r="E60" s="13"/>
      <c r="F60" s="13"/>
      <c r="H60" s="1"/>
      <c r="I60" s="1"/>
      <c r="J60" s="1"/>
      <c r="K60" s="1"/>
      <c r="L60" s="9"/>
      <c r="M60" s="12"/>
      <c r="N60" s="11"/>
      <c r="O60" s="11"/>
      <c r="P60" s="6"/>
      <c r="Q60" s="6"/>
    </row>
    <row r="61" spans="1:17" ht="12.75" customHeight="1">
      <c r="A61" s="16"/>
      <c r="B61" s="16"/>
      <c r="C61" s="16"/>
      <c r="D61" s="12"/>
      <c r="E61" s="13"/>
      <c r="F61" s="13"/>
      <c r="L61" s="9"/>
      <c r="M61" s="12"/>
      <c r="N61" s="11"/>
      <c r="O61" s="11"/>
      <c r="P61" s="6"/>
      <c r="Q61" s="6"/>
    </row>
    <row r="62" spans="1:17" ht="12.75" customHeight="1">
      <c r="A62" s="9"/>
      <c r="B62" s="9"/>
      <c r="C62" s="9"/>
      <c r="D62" s="12"/>
      <c r="E62" s="13"/>
      <c r="F62" s="13"/>
      <c r="L62" s="9"/>
      <c r="M62" s="12"/>
      <c r="N62" s="11"/>
      <c r="O62" s="11"/>
      <c r="P62" s="6"/>
      <c r="Q62" s="6"/>
    </row>
    <row r="63" spans="1:17" ht="12.75" customHeight="1">
      <c r="A63" s="9"/>
      <c r="B63" s="9"/>
      <c r="C63" s="9"/>
      <c r="D63" s="12"/>
      <c r="E63" s="13"/>
      <c r="F63" s="13"/>
      <c r="L63" s="9"/>
      <c r="M63" s="12"/>
      <c r="N63" s="11"/>
      <c r="O63" s="11"/>
      <c r="P63" s="6"/>
      <c r="Q63" s="6"/>
    </row>
    <row r="64" spans="1:17" ht="12.75" customHeight="1">
      <c r="A64" s="9"/>
      <c r="B64" s="9"/>
      <c r="C64" s="9"/>
      <c r="D64" s="12"/>
      <c r="E64" s="13"/>
      <c r="F64" s="13"/>
      <c r="L64" s="9"/>
      <c r="M64" s="12"/>
      <c r="N64" s="11"/>
      <c r="O64" s="11"/>
      <c r="P64" s="6"/>
      <c r="Q64" s="6"/>
    </row>
    <row r="65" spans="1:17" ht="12.75" customHeight="1">
      <c r="A65" s="9"/>
      <c r="B65" s="9"/>
      <c r="C65" s="9"/>
      <c r="D65" s="12"/>
      <c r="E65" s="13"/>
      <c r="F65" s="13"/>
      <c r="L65" s="6"/>
      <c r="M65" s="6"/>
      <c r="N65" s="6"/>
      <c r="O65" s="6"/>
      <c r="P65" s="6"/>
      <c r="Q65" s="6"/>
    </row>
    <row r="66" spans="1:17" ht="12.75" customHeight="1">
      <c r="A66" s="9"/>
      <c r="B66" s="9"/>
      <c r="C66" s="9"/>
      <c r="D66" s="12"/>
      <c r="E66" s="13"/>
      <c r="F66" s="13"/>
      <c r="L66" s="6"/>
      <c r="M66" s="6"/>
      <c r="N66" s="6"/>
      <c r="O66" s="6"/>
      <c r="P66" s="6"/>
      <c r="Q66" s="6"/>
    </row>
    <row r="67" spans="1:17" ht="12.75" customHeight="1">
      <c r="A67" s="9"/>
      <c r="B67" s="9"/>
      <c r="C67" s="9"/>
      <c r="D67" s="12"/>
      <c r="E67" s="13"/>
      <c r="F67" s="13"/>
      <c r="L67" s="6"/>
      <c r="M67" s="6"/>
      <c r="N67" s="6"/>
      <c r="O67" s="6"/>
      <c r="P67" s="6"/>
      <c r="Q67" s="6"/>
    </row>
    <row r="68" spans="1:17" ht="12.75" customHeight="1">
      <c r="A68" s="9"/>
      <c r="B68" s="9"/>
      <c r="C68" s="9"/>
      <c r="D68" s="12"/>
      <c r="E68" s="13"/>
      <c r="F68" s="13"/>
      <c r="L68" s="6"/>
      <c r="M68" s="6"/>
      <c r="N68" s="6"/>
      <c r="O68" s="6"/>
      <c r="P68" s="6"/>
      <c r="Q68" s="6"/>
    </row>
    <row r="69" spans="1:6" ht="12.75" customHeight="1">
      <c r="A69" s="9"/>
      <c r="B69" s="9"/>
      <c r="C69" s="9"/>
      <c r="D69" s="12"/>
      <c r="E69" s="13"/>
      <c r="F69" s="13"/>
    </row>
    <row r="70" spans="1:6" ht="12.75" customHeight="1">
      <c r="A70" s="9"/>
      <c r="B70" s="9"/>
      <c r="C70" s="9"/>
      <c r="D70" s="12"/>
      <c r="E70" s="13"/>
      <c r="F70" s="13"/>
    </row>
    <row r="71" spans="1:6" ht="12.75" customHeight="1">
      <c r="A71" s="9"/>
      <c r="B71" s="9"/>
      <c r="C71" s="9"/>
      <c r="D71" s="12"/>
      <c r="E71" s="13"/>
      <c r="F71" s="13"/>
    </row>
    <row r="72" spans="1:6" ht="12.75" customHeight="1">
      <c r="A72" s="9"/>
      <c r="B72" s="9"/>
      <c r="C72" s="9"/>
      <c r="D72" s="12"/>
      <c r="E72" s="13"/>
      <c r="F72" s="13"/>
    </row>
    <row r="73" spans="1:6" ht="12.75" customHeight="1">
      <c r="A73" s="9"/>
      <c r="B73" s="9"/>
      <c r="C73" s="9"/>
      <c r="D73" s="12"/>
      <c r="E73" s="13"/>
      <c r="F73" s="13"/>
    </row>
    <row r="74" spans="1:6" ht="12.75" customHeight="1">
      <c r="A74" s="9"/>
      <c r="B74" s="9"/>
      <c r="C74" s="9"/>
      <c r="D74" s="12"/>
      <c r="E74" s="13"/>
      <c r="F74" s="13"/>
    </row>
    <row r="75" spans="1:6" ht="12.75" customHeight="1">
      <c r="A75" s="9"/>
      <c r="B75" s="9"/>
      <c r="C75" s="9"/>
      <c r="D75" s="12"/>
      <c r="E75" s="13"/>
      <c r="F75" s="13"/>
    </row>
    <row r="76" spans="1:6" ht="12.75" customHeight="1">
      <c r="A76" s="9"/>
      <c r="B76" s="9"/>
      <c r="C76" s="9"/>
      <c r="D76" s="12"/>
      <c r="E76" s="13"/>
      <c r="F76" s="13"/>
    </row>
    <row r="77" spans="1:6" ht="12.75" customHeight="1">
      <c r="A77" s="9"/>
      <c r="B77" s="9"/>
      <c r="C77" s="9"/>
      <c r="D77" s="12"/>
      <c r="E77" s="13"/>
      <c r="F77" s="13"/>
    </row>
    <row r="78" spans="1:6" ht="12.75" customHeight="1">
      <c r="A78" s="9"/>
      <c r="B78" s="9"/>
      <c r="C78" s="9"/>
      <c r="D78" s="12"/>
      <c r="E78" s="13"/>
      <c r="F78" s="13"/>
    </row>
    <row r="79" spans="1:6" ht="12.75" customHeight="1">
      <c r="A79" s="9"/>
      <c r="B79" s="9"/>
      <c r="C79" s="9"/>
      <c r="D79" s="12"/>
      <c r="E79" s="13"/>
      <c r="F79" s="13"/>
    </row>
    <row r="80" spans="1:6" ht="12.75" customHeight="1">
      <c r="A80" s="9"/>
      <c r="B80" s="9"/>
      <c r="C80" s="9"/>
      <c r="D80" s="12"/>
      <c r="E80" s="13"/>
      <c r="F80" s="13"/>
    </row>
    <row r="81" spans="1:6" ht="12.75" customHeight="1">
      <c r="A81" s="9"/>
      <c r="B81" s="9"/>
      <c r="C81" s="9"/>
      <c r="D81" s="12"/>
      <c r="E81" s="13"/>
      <c r="F81" s="13"/>
    </row>
    <row r="82" spans="1:6" ht="12.75" customHeight="1">
      <c r="A82" s="9"/>
      <c r="B82" s="9"/>
      <c r="C82" s="9"/>
      <c r="D82" s="12"/>
      <c r="E82" s="13"/>
      <c r="F82" s="13"/>
    </row>
    <row r="83" spans="1:6" ht="12.75" customHeight="1">
      <c r="A83" s="9"/>
      <c r="B83" s="9"/>
      <c r="C83" s="9"/>
      <c r="D83" s="12"/>
      <c r="E83" s="13"/>
      <c r="F83" s="13"/>
    </row>
    <row r="84" spans="1:6" ht="12.75" customHeight="1">
      <c r="A84" s="9"/>
      <c r="B84" s="9"/>
      <c r="C84" s="9"/>
      <c r="D84" s="12"/>
      <c r="E84" s="13"/>
      <c r="F84" s="13"/>
    </row>
    <row r="85" spans="1:6" ht="12.75" customHeight="1">
      <c r="A85" s="9"/>
      <c r="B85" s="9"/>
      <c r="C85" s="9"/>
      <c r="D85" s="12"/>
      <c r="E85" s="13"/>
      <c r="F85" s="13"/>
    </row>
    <row r="86" spans="1:6" ht="12.75" customHeight="1">
      <c r="A86" s="9"/>
      <c r="B86" s="9"/>
      <c r="C86" s="9"/>
      <c r="D86" s="12"/>
      <c r="E86" s="13"/>
      <c r="F86" s="13"/>
    </row>
    <row r="87" spans="1:6" ht="12.75" customHeight="1">
      <c r="A87" s="9"/>
      <c r="B87" s="9"/>
      <c r="C87" s="9"/>
      <c r="D87" s="12"/>
      <c r="E87" s="13"/>
      <c r="F87" s="13"/>
    </row>
    <row r="88" spans="1:6" ht="12.75" customHeight="1">
      <c r="A88" s="9"/>
      <c r="B88" s="9"/>
      <c r="C88" s="9"/>
      <c r="D88" s="12"/>
      <c r="E88" s="13"/>
      <c r="F88" s="13"/>
    </row>
    <row r="89" spans="1:6" ht="12.75" customHeight="1">
      <c r="A89" s="9"/>
      <c r="B89" s="9"/>
      <c r="C89" s="9"/>
      <c r="D89" s="12"/>
      <c r="E89" s="13"/>
      <c r="F89" s="13"/>
    </row>
    <row r="90" spans="1:6" ht="12.75" customHeight="1">
      <c r="A90" s="9"/>
      <c r="B90" s="9"/>
      <c r="C90" s="9"/>
      <c r="D90" s="12"/>
      <c r="E90" s="13"/>
      <c r="F90" s="13"/>
    </row>
    <row r="91" spans="1:6" ht="12.75" customHeight="1">
      <c r="A91" s="9"/>
      <c r="B91" s="9"/>
      <c r="C91" s="9"/>
      <c r="D91" s="12"/>
      <c r="E91" s="13"/>
      <c r="F91" s="13"/>
    </row>
    <row r="92" spans="1:4" ht="26.25" customHeight="1">
      <c r="A92" s="50"/>
      <c r="B92" s="50"/>
      <c r="C92" s="50"/>
      <c r="D92" s="50"/>
    </row>
    <row r="93" spans="1:4" ht="27.75" customHeight="1">
      <c r="A93" s="17"/>
      <c r="B93" s="17"/>
      <c r="C93" s="17"/>
      <c r="D93" s="17"/>
    </row>
    <row r="94" spans="1:4" ht="12.75" customHeight="1">
      <c r="A94" s="9"/>
      <c r="B94" s="9"/>
      <c r="C94" s="9"/>
      <c r="D94" s="18"/>
    </row>
    <row r="95" spans="1:4" ht="12.75" customHeight="1">
      <c r="A95" s="9"/>
      <c r="B95" s="9"/>
      <c r="C95" s="9"/>
      <c r="D95" s="19"/>
    </row>
    <row r="96" spans="1:4" ht="12.75" customHeight="1">
      <c r="A96" s="20"/>
      <c r="B96" s="20"/>
      <c r="C96" s="20"/>
      <c r="D96" s="21"/>
    </row>
    <row r="97" spans="1:4" ht="12.75" customHeight="1">
      <c r="A97" s="9"/>
      <c r="B97" s="9"/>
      <c r="C97" s="9"/>
      <c r="D97" s="22"/>
    </row>
    <row r="98" spans="1:4" ht="12.75" customHeight="1">
      <c r="A98" s="9"/>
      <c r="B98" s="9"/>
      <c r="C98" s="9"/>
      <c r="D98" s="22"/>
    </row>
    <row r="99" spans="1:4" ht="12.75" customHeight="1">
      <c r="A99" s="20"/>
      <c r="B99" s="20"/>
      <c r="C99" s="20"/>
      <c r="D99" s="23"/>
    </row>
    <row r="100" spans="1:4" ht="12.75" customHeight="1">
      <c r="A100" s="9"/>
      <c r="B100" s="9"/>
      <c r="C100" s="9"/>
      <c r="D100" s="18"/>
    </row>
    <row r="101" spans="1:4" ht="12.75" customHeight="1">
      <c r="A101" s="20"/>
      <c r="B101" s="20"/>
      <c r="C101" s="20"/>
      <c r="D101" s="23"/>
    </row>
    <row r="102" spans="1:4" ht="12.75" customHeight="1">
      <c r="A102" s="20"/>
      <c r="B102" s="20"/>
      <c r="C102" s="20"/>
      <c r="D102" s="21"/>
    </row>
    <row r="103" spans="1:4" ht="12.75" customHeight="1">
      <c r="A103" s="20"/>
      <c r="B103" s="20"/>
      <c r="C103" s="20"/>
      <c r="D103" s="21"/>
    </row>
    <row r="104" spans="1:4" ht="12.75" customHeight="1">
      <c r="A104" s="20"/>
      <c r="B104" s="20"/>
      <c r="C104" s="20"/>
      <c r="D104" s="21"/>
    </row>
    <row r="105" spans="1:4" ht="12.75" customHeight="1">
      <c r="A105" s="20"/>
      <c r="B105" s="20"/>
      <c r="C105" s="20"/>
      <c r="D105" s="21"/>
    </row>
    <row r="106" spans="1:4" ht="12.75" customHeight="1">
      <c r="A106" s="20"/>
      <c r="B106" s="20"/>
      <c r="C106" s="20"/>
      <c r="D106" s="21"/>
    </row>
    <row r="107" spans="1:4" ht="12.75" customHeight="1">
      <c r="A107" s="20"/>
      <c r="B107" s="20"/>
      <c r="C107" s="20"/>
      <c r="D107" s="21"/>
    </row>
    <row r="108" spans="1:4" ht="12.75" customHeight="1">
      <c r="A108" s="20"/>
      <c r="B108" s="20"/>
      <c r="C108" s="20"/>
      <c r="D108" s="21"/>
    </row>
    <row r="109" spans="1:4" ht="12.75" customHeight="1">
      <c r="A109" s="20"/>
      <c r="B109" s="20"/>
      <c r="C109" s="20"/>
      <c r="D109" s="21"/>
    </row>
    <row r="110" spans="1:4" ht="12.75" customHeight="1">
      <c r="A110" s="20"/>
      <c r="B110" s="20"/>
      <c r="C110" s="20"/>
      <c r="D110" s="21"/>
    </row>
    <row r="111" spans="1:4" ht="12.75" customHeight="1">
      <c r="A111" s="9"/>
      <c r="B111" s="9"/>
      <c r="C111" s="9"/>
      <c r="D111" s="22"/>
    </row>
    <row r="112" spans="1:4" ht="12.75" customHeight="1">
      <c r="A112" s="20"/>
      <c r="B112" s="20"/>
      <c r="C112" s="20"/>
      <c r="D112" s="21"/>
    </row>
    <row r="113" spans="1:4" ht="12.75" customHeight="1">
      <c r="A113" s="9"/>
      <c r="B113" s="9"/>
      <c r="C113" s="9"/>
      <c r="D113" s="22"/>
    </row>
    <row r="114" spans="1:4" ht="12.75" customHeight="1">
      <c r="A114" s="9"/>
      <c r="B114" s="9"/>
      <c r="C114" s="9"/>
      <c r="D114" s="22"/>
    </row>
    <row r="115" spans="1:4" ht="12.75" customHeight="1">
      <c r="A115" s="9"/>
      <c r="B115" s="9"/>
      <c r="C115" s="9"/>
      <c r="D115" s="22"/>
    </row>
    <row r="116" spans="1:4" ht="12.75" customHeight="1">
      <c r="A116" s="9"/>
      <c r="B116" s="9"/>
      <c r="C116" s="9"/>
      <c r="D116" s="22"/>
    </row>
    <row r="117" spans="1:4" ht="12.75" customHeight="1">
      <c r="A117" s="9"/>
      <c r="B117" s="9"/>
      <c r="C117" s="9"/>
      <c r="D117" s="22"/>
    </row>
    <row r="118" spans="1:4" ht="12.75" customHeight="1">
      <c r="A118" s="20"/>
      <c r="B118" s="20"/>
      <c r="C118" s="20"/>
      <c r="D118" s="21"/>
    </row>
    <row r="119" spans="1:4" ht="12.75" customHeight="1">
      <c r="A119" s="20"/>
      <c r="B119" s="20"/>
      <c r="C119" s="20"/>
      <c r="D119" s="21"/>
    </row>
    <row r="120" spans="1:4" ht="12.75" customHeight="1">
      <c r="A120" s="20"/>
      <c r="B120" s="20"/>
      <c r="C120" s="20"/>
      <c r="D120" s="21"/>
    </row>
    <row r="121" spans="1:4" ht="12.75" customHeight="1">
      <c r="A121" s="20"/>
      <c r="B121" s="20"/>
      <c r="C121" s="20"/>
      <c r="D121" s="21"/>
    </row>
    <row r="122" spans="1:4" ht="12.75" customHeight="1">
      <c r="A122" s="20"/>
      <c r="B122" s="20"/>
      <c r="C122" s="20"/>
      <c r="D122" s="21"/>
    </row>
    <row r="123" spans="1:4" ht="12.75" customHeight="1">
      <c r="A123" s="20"/>
      <c r="B123" s="20"/>
      <c r="C123" s="20"/>
      <c r="D123" s="21"/>
    </row>
    <row r="124" spans="1:4" ht="12.75" customHeight="1">
      <c r="A124" s="20"/>
      <c r="B124" s="20"/>
      <c r="C124" s="20"/>
      <c r="D124" s="21"/>
    </row>
    <row r="125" spans="1:4" ht="12.75" customHeight="1">
      <c r="A125" s="20"/>
      <c r="B125" s="20"/>
      <c r="C125" s="20"/>
      <c r="D125" s="21"/>
    </row>
    <row r="126" spans="1:4" ht="12.75" customHeight="1">
      <c r="A126" s="20"/>
      <c r="B126" s="20"/>
      <c r="C126" s="20"/>
      <c r="D126" s="21"/>
    </row>
    <row r="127" spans="1:4" ht="12.75" customHeight="1">
      <c r="A127" s="9"/>
      <c r="B127" s="9"/>
      <c r="C127" s="9"/>
      <c r="D127" s="22"/>
    </row>
    <row r="128" spans="1:4" ht="12.75" customHeight="1">
      <c r="A128" s="9"/>
      <c r="B128" s="9"/>
      <c r="C128" s="9"/>
      <c r="D128" s="22"/>
    </row>
    <row r="129" spans="1:4" ht="12.75" customHeight="1">
      <c r="A129" s="9"/>
      <c r="B129" s="9"/>
      <c r="C129" s="9"/>
      <c r="D129" s="22"/>
    </row>
    <row r="130" spans="1:4" ht="12.75" customHeight="1">
      <c r="A130" s="20"/>
      <c r="B130" s="20"/>
      <c r="C130" s="20"/>
      <c r="D130" s="21"/>
    </row>
    <row r="131" spans="1:4" ht="12.75" customHeight="1">
      <c r="A131" s="20"/>
      <c r="B131" s="20"/>
      <c r="C131" s="20"/>
      <c r="D131" s="21"/>
    </row>
    <row r="132" spans="1:4" ht="12.75" customHeight="1">
      <c r="A132" s="20"/>
      <c r="B132" s="20"/>
      <c r="C132" s="20"/>
      <c r="D132" s="21"/>
    </row>
    <row r="133" spans="1:4" ht="12.75" customHeight="1">
      <c r="A133" s="9"/>
      <c r="B133" s="9"/>
      <c r="C133" s="9"/>
      <c r="D133" s="22"/>
    </row>
    <row r="134" spans="1:4" ht="12.75" customHeight="1">
      <c r="A134" s="9"/>
      <c r="B134" s="9"/>
      <c r="C134" s="9"/>
      <c r="D134" s="22"/>
    </row>
    <row r="135" spans="1:4" ht="12.75" customHeight="1">
      <c r="A135" s="9"/>
      <c r="B135" s="9"/>
      <c r="C135" s="9"/>
      <c r="D135" s="22"/>
    </row>
    <row r="136" spans="1:4" ht="25.5" customHeight="1">
      <c r="A136" s="24"/>
      <c r="B136" s="24"/>
      <c r="C136" s="24"/>
      <c r="D136" s="25"/>
    </row>
    <row r="137" spans="1:4" ht="12.75" customHeight="1">
      <c r="A137" s="9"/>
      <c r="B137" s="9"/>
      <c r="C137" s="9"/>
      <c r="D137" s="10"/>
    </row>
    <row r="138" spans="1:4" ht="12.75">
      <c r="A138" s="9"/>
      <c r="B138" s="9"/>
      <c r="C138" s="9"/>
      <c r="D138" s="10"/>
    </row>
    <row r="139" spans="1:4" ht="12.75">
      <c r="A139" s="9"/>
      <c r="B139" s="9"/>
      <c r="C139" s="9"/>
      <c r="D139" s="10"/>
    </row>
    <row r="140" spans="1:4" ht="12.75">
      <c r="A140" s="9"/>
      <c r="B140" s="9"/>
      <c r="C140" s="9"/>
      <c r="D140" s="10"/>
    </row>
    <row r="141" spans="1:4" ht="12.75">
      <c r="A141" s="9"/>
      <c r="B141" s="9"/>
      <c r="C141" s="9"/>
      <c r="D141" s="10"/>
    </row>
    <row r="142" spans="1:4" ht="24.75" customHeight="1">
      <c r="A142" s="24"/>
      <c r="B142" s="24"/>
      <c r="C142" s="24"/>
      <c r="D142" s="6"/>
    </row>
    <row r="143" spans="1:4" ht="12.75">
      <c r="A143" s="6"/>
      <c r="B143" s="6"/>
      <c r="C143" s="6"/>
      <c r="D143" s="6"/>
    </row>
    <row r="144" spans="1:7" ht="12.75">
      <c r="A144" s="6"/>
      <c r="B144" s="6"/>
      <c r="C144" s="6"/>
      <c r="D144" s="26"/>
      <c r="E144" s="1"/>
      <c r="F144" s="1"/>
      <c r="G144" s="1"/>
    </row>
    <row r="145" spans="1:7" ht="12.75">
      <c r="A145" s="6"/>
      <c r="B145" s="6"/>
      <c r="C145" s="6"/>
      <c r="D145" s="27"/>
      <c r="E145" s="2"/>
      <c r="F145" s="2"/>
      <c r="G145" s="3"/>
    </row>
    <row r="146" spans="1:7" ht="12.75">
      <c r="A146" s="6"/>
      <c r="B146" s="6"/>
      <c r="C146" s="6"/>
      <c r="D146" s="27"/>
      <c r="E146" s="2"/>
      <c r="F146" s="2"/>
      <c r="G146" s="3"/>
    </row>
    <row r="147" spans="1:7" ht="12.75">
      <c r="A147" s="6"/>
      <c r="B147" s="6"/>
      <c r="C147" s="6"/>
      <c r="D147" s="27"/>
      <c r="E147" s="2"/>
      <c r="F147" s="2"/>
      <c r="G147" s="3"/>
    </row>
    <row r="148" spans="1:9" ht="12.75">
      <c r="A148" s="6"/>
      <c r="B148" s="6"/>
      <c r="C148" s="6"/>
      <c r="D148" s="27"/>
      <c r="E148" s="9"/>
      <c r="F148" s="9"/>
      <c r="G148" s="10"/>
      <c r="H148" s="5"/>
      <c r="I148" s="1"/>
    </row>
    <row r="149" spans="1:9" ht="12.75">
      <c r="A149" s="6"/>
      <c r="B149" s="6"/>
      <c r="C149" s="6"/>
      <c r="D149" s="6"/>
      <c r="E149" s="9"/>
      <c r="F149" s="9"/>
      <c r="G149" s="10"/>
      <c r="H149" s="5"/>
      <c r="I149" s="1"/>
    </row>
    <row r="150" spans="1:9" ht="12.75">
      <c r="A150" s="6"/>
      <c r="B150" s="6"/>
      <c r="C150" s="6"/>
      <c r="D150" s="6"/>
      <c r="E150" s="9"/>
      <c r="F150" s="9"/>
      <c r="G150" s="10"/>
      <c r="H150" s="5"/>
      <c r="I150" s="1"/>
    </row>
    <row r="151" spans="1:9" ht="12.75">
      <c r="A151" s="6"/>
      <c r="B151" s="6"/>
      <c r="C151" s="6"/>
      <c r="D151" s="6"/>
      <c r="E151" s="9"/>
      <c r="F151" s="9"/>
      <c r="G151" s="10"/>
      <c r="H151" s="5"/>
      <c r="I151" s="1"/>
    </row>
    <row r="152" spans="1:9" ht="12.75">
      <c r="A152" s="6"/>
      <c r="B152" s="6"/>
      <c r="C152" s="6"/>
      <c r="D152" s="6"/>
      <c r="E152" s="9"/>
      <c r="F152" s="9"/>
      <c r="G152" s="10"/>
      <c r="H152" s="5"/>
      <c r="I152" s="1"/>
    </row>
    <row r="153" spans="1:9" ht="12.75">
      <c r="A153" s="6"/>
      <c r="B153" s="6"/>
      <c r="C153" s="6"/>
      <c r="D153" s="6"/>
      <c r="E153" s="1"/>
      <c r="F153" s="1"/>
      <c r="G153" s="1"/>
      <c r="H153" s="1"/>
      <c r="I153" s="1"/>
    </row>
    <row r="154" spans="1:9" ht="12.75">
      <c r="A154" s="6"/>
      <c r="B154" s="6"/>
      <c r="C154" s="6"/>
      <c r="D154" s="6"/>
      <c r="E154" s="1"/>
      <c r="F154" s="1"/>
      <c r="G154" s="1"/>
      <c r="H154" s="1"/>
      <c r="I154" s="1"/>
    </row>
    <row r="155" spans="1:4" ht="12.75">
      <c r="A155" s="6"/>
      <c r="B155" s="6"/>
      <c r="C155" s="6"/>
      <c r="D155" s="6"/>
    </row>
  </sheetData>
  <sheetProtection selectLockedCells="1" selectUnlockedCells="1"/>
  <mergeCells count="2">
    <mergeCell ref="A92:D92"/>
    <mergeCell ref="A2:G2"/>
  </mergeCells>
  <printOptions/>
  <pageMargins left="0.7875" right="0.7875" top="0.9840277777777777" bottom="0.9840277777777777" header="0.5118055555555555" footer="0.511805555555555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2020-11-30T14:43:23Z</cp:lastPrinted>
  <dcterms:created xsi:type="dcterms:W3CDTF">2015-11-22T08:52:35Z</dcterms:created>
  <dcterms:modified xsi:type="dcterms:W3CDTF">2022-05-09T08:30:27Z</dcterms:modified>
  <cp:category/>
  <cp:version/>
  <cp:contentType/>
  <cp:contentStatus/>
</cp:coreProperties>
</file>